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phocadownload\presupuesto\"/>
    </mc:Choice>
  </mc:AlternateContent>
  <xr:revisionPtr revIDLastSave="0" documentId="8_{79E15179-49D3-4E95-907F-B794E18F3878}" xr6:coauthVersionLast="47" xr6:coauthVersionMax="47" xr10:uidLastSave="{00000000-0000-0000-0000-000000000000}"/>
  <bookViews>
    <workbookView xWindow="-120" yWindow="-120" windowWidth="29040" windowHeight="15720" tabRatio="768" xr2:uid="{B8F0A26C-4F29-4C14-A88F-43C7C3E752C5}"/>
  </bookViews>
  <sheets>
    <sheet name="PRESUPUESTO ORDINARIO" sheetId="27" r:id="rId1"/>
    <sheet name="INGRESOS" sheetId="24" r:id="rId2"/>
    <sheet name="ING. PROPIOS Y TRANS." sheetId="2" r:id="rId3"/>
    <sheet name="OBJ. GASTO" sheetId="18" r:id="rId4"/>
  </sheets>
  <definedNames>
    <definedName name="a">#REF!</definedName>
    <definedName name="_xlnm.Print_Area" localSheetId="2">'ING. PROPIOS Y TRANS.'!$A$48:$C$79</definedName>
    <definedName name="_xlnm.Print_Area" localSheetId="1">INGRESOS!$A:$G</definedName>
    <definedName name="_xlnm.Print_Area" localSheetId="3">'OBJ. GASTO'!$A:$C</definedName>
    <definedName name="_xlnm.Print_Area" localSheetId="0">'PRESUPUESTO ORDINARIO'!$A:$H</definedName>
    <definedName name="_xlnm.Print_Titles" localSheetId="2">'ING. PROPIOS Y TRANS.'!#REF!</definedName>
    <definedName name="_xlnm.Print_Titles" localSheetId="3">'OBJ. GASTO'!$1:$5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7" l="1"/>
  <c r="H9" i="27" s="1"/>
  <c r="A51" i="2"/>
  <c r="G10" i="24"/>
  <c r="G8" i="27"/>
  <c r="G9" i="27" s="1"/>
  <c r="B13" i="18"/>
  <c r="C8" i="18"/>
  <c r="B34" i="2"/>
  <c r="B55" i="2" s="1"/>
  <c r="B44" i="2"/>
  <c r="B46" i="2" s="1"/>
  <c r="B56" i="2"/>
  <c r="F10" i="24"/>
  <c r="E10" i="24"/>
  <c r="D10" i="24"/>
  <c r="G9" i="24"/>
  <c r="F9" i="24"/>
  <c r="E9" i="24"/>
  <c r="F8" i="27"/>
  <c r="F9" i="27"/>
  <c r="A62" i="2"/>
  <c r="A63" i="2"/>
  <c r="B9" i="24"/>
  <c r="C9" i="24"/>
  <c r="D9" i="24"/>
  <c r="B10" i="24"/>
  <c r="C10" i="24"/>
  <c r="A15" i="24"/>
  <c r="A16" i="24"/>
  <c r="A17" i="24"/>
  <c r="C8" i="27"/>
  <c r="C9" i="27"/>
  <c r="D8" i="27"/>
  <c r="D9" i="27"/>
  <c r="E8" i="27"/>
  <c r="E9" i="27"/>
  <c r="A14" i="27"/>
  <c r="A15" i="27"/>
  <c r="A16" i="27"/>
  <c r="C12" i="18"/>
  <c r="C9" i="18"/>
  <c r="C10" i="18"/>
  <c r="C6" i="18"/>
  <c r="C13" i="18" s="1"/>
  <c r="C11" i="18"/>
  <c r="C7" i="18"/>
  <c r="C31" i="2" l="1"/>
  <c r="C17" i="2"/>
  <c r="C7" i="2"/>
  <c r="C12" i="2"/>
  <c r="C18" i="2"/>
  <c r="C15" i="2"/>
  <c r="C28" i="2"/>
  <c r="C38" i="2"/>
  <c r="C13" i="2"/>
  <c r="C8" i="2"/>
  <c r="C23" i="2"/>
  <c r="C33" i="2"/>
  <c r="C40" i="2"/>
  <c r="C21" i="2"/>
  <c r="C9" i="2"/>
  <c r="C41" i="2"/>
  <c r="C43" i="2"/>
  <c r="C11" i="2"/>
  <c r="C26" i="2"/>
  <c r="C30" i="2"/>
  <c r="C32" i="2"/>
  <c r="C22" i="2"/>
  <c r="C25" i="2"/>
  <c r="C16" i="2"/>
  <c r="C10" i="2"/>
  <c r="C24" i="2"/>
  <c r="C29" i="2"/>
  <c r="C14" i="2"/>
  <c r="C19" i="2"/>
  <c r="C20" i="2"/>
  <c r="C27" i="2"/>
  <c r="C39" i="2"/>
  <c r="C42" i="2"/>
  <c r="B57" i="2"/>
  <c r="C56" i="2" s="1"/>
  <c r="C34" i="2" l="1"/>
  <c r="C44" i="2"/>
  <c r="C55" i="2"/>
  <c r="C57" i="2" s="1"/>
  <c r="C46" i="2" l="1"/>
</calcChain>
</file>

<file path=xl/sharedStrings.xml><?xml version="1.0" encoding="utf-8"?>
<sst xmlns="http://schemas.openxmlformats.org/spreadsheetml/2006/main" count="101" uniqueCount="77">
  <si>
    <t>PRESUPUESTO ORDINARIO</t>
  </si>
  <si>
    <t>INGRESO REAL</t>
  </si>
  <si>
    <t>DETALLE</t>
  </si>
  <si>
    <t>Municipalidad de Pérez Zeledón</t>
  </si>
  <si>
    <t>PARTIDA / SUBPARTIDA</t>
  </si>
  <si>
    <t>MONTO</t>
  </si>
  <si>
    <t>%</t>
  </si>
  <si>
    <t>TOTAL GENERAL</t>
  </si>
  <si>
    <t>Servicios comunales</t>
  </si>
  <si>
    <t>Multas infracción ley de parquímetros</t>
  </si>
  <si>
    <t>Aporte Consejo Seguridad Vial</t>
  </si>
  <si>
    <t>CLASIFICACION DE INGRESOS</t>
  </si>
  <si>
    <t>Patentes municipales</t>
  </si>
  <si>
    <t>Venta de otros bienes</t>
  </si>
  <si>
    <t>INGRESOS PROPIOS</t>
  </si>
  <si>
    <t>TOTAL INGRESOS PROPIOS</t>
  </si>
  <si>
    <t>INGRESOS TRANSFERIDOS</t>
  </si>
  <si>
    <t>Ap.IFAM mant. y conserv. de calles urbanas y caminos vecinales y adqu. maquinaria y equipo L.6909</t>
  </si>
  <si>
    <t>TOTAL INGRESOS TRANSFERIDOS</t>
  </si>
  <si>
    <t>2004</t>
  </si>
  <si>
    <t>2005</t>
  </si>
  <si>
    <t>Servicio de matadero</t>
  </si>
  <si>
    <t>INCREMENTO ABSOLUTO</t>
  </si>
  <si>
    <t>INCREMENTO PORCENTUAL</t>
  </si>
  <si>
    <t>INGRESO ESTIMADO</t>
  </si>
  <si>
    <t>VALOR ABSOLUTO</t>
  </si>
  <si>
    <t>VALOR RELATIVO</t>
  </si>
  <si>
    <t>2006</t>
  </si>
  <si>
    <t>Servicio depósito y tratamiento de basura</t>
  </si>
  <si>
    <t>Parquímetros</t>
  </si>
  <si>
    <t>(cifras en millones de colones)</t>
  </si>
  <si>
    <t>Auditoría</t>
  </si>
  <si>
    <t>Administración de inversiones propias</t>
  </si>
  <si>
    <t>Registros deudas fondos y transferencias</t>
  </si>
  <si>
    <t>Inversiones</t>
  </si>
  <si>
    <t>2007</t>
  </si>
  <si>
    <t>COMPARATIVO DE LOS PRESUPUESTOS ORDINARIOS</t>
  </si>
  <si>
    <r>
      <t>Fuente:</t>
    </r>
    <r>
      <rPr>
        <sz val="9"/>
        <rFont val="Arial"/>
        <family val="2"/>
      </rPr>
      <t xml:space="preserve"> informe de ejecución presupuestaria. Contabilidad Municipal</t>
    </r>
  </si>
  <si>
    <t>Servicio de romana</t>
  </si>
  <si>
    <r>
      <t>Fuente:</t>
    </r>
    <r>
      <rPr>
        <sz val="8"/>
        <rFont val="Arial"/>
        <family val="2"/>
      </rPr>
      <t xml:space="preserve"> informe de ejecución presupuestaria. Contabilidad Municipal</t>
    </r>
  </si>
  <si>
    <t>COMPORTAMIENTO  INGRESOS ESTIMADOS Y REALES</t>
  </si>
  <si>
    <t>DIFERENCIA  ABSOLUTA</t>
  </si>
  <si>
    <t>2008</t>
  </si>
  <si>
    <t>Venta o remate de patentes licores</t>
  </si>
  <si>
    <t>Gastos Administración</t>
  </si>
  <si>
    <t>2009</t>
  </si>
  <si>
    <t>PERIODO 2004-2009</t>
  </si>
  <si>
    <t>DETALLE GENERAL DE EGRESOS 2009</t>
  </si>
  <si>
    <t>Inversiones (Partidas Específicas)</t>
  </si>
  <si>
    <t>2010</t>
  </si>
  <si>
    <t>INGRESOS ESTIMADOS AÑO 2010</t>
  </si>
  <si>
    <t>Impuesto sobre bienes inmuebles, ley 7729</t>
  </si>
  <si>
    <t>Servicio recolección de basura</t>
  </si>
  <si>
    <t>Impuesto específico sobre la construcción</t>
  </si>
  <si>
    <t>Timbres municipales</t>
  </si>
  <si>
    <t>Servicio aseo de vías y sitios públicos</t>
  </si>
  <si>
    <t>Servicio de cementerio</t>
  </si>
  <si>
    <t>Alquiler locales terminal de buses</t>
  </si>
  <si>
    <t>Intereses por mora</t>
  </si>
  <si>
    <t>Alquiler locales mercado</t>
  </si>
  <si>
    <t>Timbre Pro-parques nacionales</t>
  </si>
  <si>
    <t>Multa por infracciones ley construcciones</t>
  </si>
  <si>
    <t>Otros imp. sobre servicios diversión y esparc.</t>
  </si>
  <si>
    <t>Derechos estacionamiento y terminal</t>
  </si>
  <si>
    <t>Impuesto sobre espectáculos públicos 6%</t>
  </si>
  <si>
    <t>Multa por declaración de patentes</t>
  </si>
  <si>
    <t>Multa por atraso en pago impuestos</t>
  </si>
  <si>
    <t>Alquiler locales complejo cultural</t>
  </si>
  <si>
    <t>Impuesto sobre bienes inmuebles, ley 7509</t>
  </si>
  <si>
    <t xml:space="preserve">Patentes de licores </t>
  </si>
  <si>
    <t>Recursos ley simplificación tributaria</t>
  </si>
  <si>
    <t>IFAM licores nacionales y extranjeros</t>
  </si>
  <si>
    <t>Impuesto sobre el cemento</t>
  </si>
  <si>
    <t>Aporte Consejo Persona Joven</t>
  </si>
  <si>
    <t>TOTAL INGRESOS ESTIMADOS</t>
  </si>
  <si>
    <t xml:space="preserve">TOTAL PRESUPUESTO ORDINARIO </t>
  </si>
  <si>
    <t>PERIODO 2004-2011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</si>
</sst>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sz val="12"/>
      <name val="Times New Roman"/>
      <family val="1"/>
    </font>
    <font>
      <b/>
      <i/>
      <sz val="20"/>
      <name val="Stuyvesant BT"/>
      <family val="4"/>
    </font>
    <font>
      <b/>
      <u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12"/>
      <name val="Stuyvesant BT"/>
      <family val="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9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/>
      <top style="medium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9"/>
      </top>
      <bottom/>
      <diagonal/>
    </border>
    <border>
      <left/>
      <right/>
      <top style="hair">
        <color indexed="9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3" fontId="4" fillId="0" borderId="0" xfId="1" applyFont="1" applyBorder="1"/>
    <xf numFmtId="0" fontId="7" fillId="0" borderId="0" xfId="2" applyFont="1"/>
    <xf numFmtId="0" fontId="6" fillId="0" borderId="0" xfId="2"/>
    <xf numFmtId="0" fontId="9" fillId="0" borderId="0" xfId="2" applyFont="1" applyAlignment="1">
      <alignment horizontal="justify" vertical="justify"/>
    </xf>
    <xf numFmtId="43" fontId="9" fillId="0" borderId="0" xfId="1" applyFont="1"/>
    <xf numFmtId="43" fontId="6" fillId="0" borderId="0" xfId="1" applyFont="1"/>
    <xf numFmtId="0" fontId="9" fillId="0" borderId="0" xfId="2" applyFont="1"/>
    <xf numFmtId="0" fontId="6" fillId="0" borderId="0" xfId="2" applyFont="1"/>
    <xf numFmtId="43" fontId="13" fillId="0" borderId="0" xfId="2" applyNumberFormat="1" applyFont="1"/>
    <xf numFmtId="0" fontId="14" fillId="0" borderId="0" xfId="0" applyFont="1"/>
    <xf numFmtId="0" fontId="15" fillId="0" borderId="0" xfId="0" applyFont="1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9" fillId="0" borderId="0" xfId="0" applyFont="1"/>
    <xf numFmtId="0" fontId="19" fillId="0" borderId="0" xfId="0" applyFont="1"/>
    <xf numFmtId="43" fontId="10" fillId="0" borderId="1" xfId="1" applyFont="1" applyBorder="1"/>
    <xf numFmtId="0" fontId="8" fillId="0" borderId="0" xfId="0" applyFont="1"/>
    <xf numFmtId="43" fontId="19" fillId="0" borderId="0" xfId="1" applyFont="1"/>
    <xf numFmtId="43" fontId="9" fillId="0" borderId="0" xfId="1" applyFont="1" applyFill="1"/>
    <xf numFmtId="0" fontId="9" fillId="0" borderId="0" xfId="0" applyFont="1" applyFill="1"/>
    <xf numFmtId="0" fontId="20" fillId="2" borderId="2" xfId="0" applyFont="1" applyFill="1" applyBorder="1" applyAlignment="1">
      <alignment horizontal="center" vertical="center" wrapText="1"/>
    </xf>
    <xf numFmtId="10" fontId="9" fillId="0" borderId="0" xfId="3" applyNumberFormat="1" applyFont="1" applyBorder="1"/>
    <xf numFmtId="10" fontId="10" fillId="0" borderId="1" xfId="3" applyNumberFormat="1" applyFont="1" applyBorder="1"/>
    <xf numFmtId="10" fontId="9" fillId="0" borderId="0" xfId="3" applyNumberFormat="1" applyFont="1"/>
    <xf numFmtId="10" fontId="19" fillId="0" borderId="0" xfId="3" applyNumberFormat="1" applyFont="1"/>
    <xf numFmtId="0" fontId="0" fillId="0" borderId="0" xfId="0" applyAlignment="1"/>
    <xf numFmtId="0" fontId="15" fillId="3" borderId="2" xfId="0" applyFont="1" applyFill="1" applyBorder="1" applyAlignment="1">
      <alignment horizontal="center" vertical="center"/>
    </xf>
    <xf numFmtId="10" fontId="16" fillId="0" borderId="0" xfId="3" applyNumberFormat="1" applyFont="1"/>
    <xf numFmtId="0" fontId="10" fillId="0" borderId="0" xfId="0" applyFont="1" applyAlignment="1">
      <alignment horizontal="center" wrapText="1"/>
    </xf>
    <xf numFmtId="9" fontId="9" fillId="0" borderId="0" xfId="2" applyNumberFormat="1" applyFont="1"/>
    <xf numFmtId="0" fontId="20" fillId="4" borderId="3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horizontal="center" wrapText="1"/>
    </xf>
    <xf numFmtId="43" fontId="20" fillId="4" borderId="5" xfId="1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justify"/>
    </xf>
    <xf numFmtId="0" fontId="24" fillId="0" borderId="0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center" wrapText="1"/>
    </xf>
    <xf numFmtId="43" fontId="10" fillId="2" borderId="2" xfId="1" applyFont="1" applyFill="1" applyBorder="1" applyAlignment="1">
      <alignment horizontal="center" wrapText="1"/>
    </xf>
    <xf numFmtId="10" fontId="10" fillId="2" borderId="2" xfId="3" applyNumberFormat="1" applyFont="1" applyFill="1" applyBorder="1" applyAlignment="1">
      <alignment horizontal="center" wrapText="1"/>
    </xf>
    <xf numFmtId="39" fontId="9" fillId="4" borderId="3" xfId="1" applyNumberFormat="1" applyFont="1" applyFill="1" applyBorder="1" applyAlignment="1">
      <alignment horizontal="center" vertical="center"/>
    </xf>
    <xf numFmtId="10" fontId="9" fillId="4" borderId="3" xfId="3" applyNumberFormat="1" applyFont="1" applyFill="1" applyBorder="1" applyAlignment="1">
      <alignment vertical="center"/>
    </xf>
    <xf numFmtId="39" fontId="9" fillId="4" borderId="4" xfId="1" applyNumberFormat="1" applyFont="1" applyFill="1" applyBorder="1" applyAlignment="1">
      <alignment horizontal="center" vertical="center"/>
    </xf>
    <xf numFmtId="10" fontId="9" fillId="4" borderId="4" xfId="3" applyNumberFormat="1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39" fontId="19" fillId="4" borderId="5" xfId="1" applyNumberFormat="1" applyFont="1" applyFill="1" applyBorder="1" applyAlignment="1">
      <alignment horizontal="center" vertical="center"/>
    </xf>
    <xf numFmtId="10" fontId="19" fillId="4" borderId="5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indent="6"/>
    </xf>
    <xf numFmtId="0" fontId="10" fillId="2" borderId="6" xfId="2" applyFont="1" applyFill="1" applyBorder="1" applyAlignment="1">
      <alignment horizontal="center" vertical="center"/>
    </xf>
    <xf numFmtId="43" fontId="10" fillId="2" borderId="7" xfId="1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43" fontId="12" fillId="4" borderId="1" xfId="1" applyFont="1" applyFill="1" applyBorder="1" applyAlignment="1">
      <alignment vertical="center"/>
    </xf>
    <xf numFmtId="43" fontId="9" fillId="4" borderId="9" xfId="1" applyFont="1" applyFill="1" applyBorder="1"/>
    <xf numFmtId="0" fontId="9" fillId="4" borderId="9" xfId="2" applyFont="1" applyFill="1" applyBorder="1" applyAlignment="1">
      <alignment horizontal="left" indent="2"/>
    </xf>
    <xf numFmtId="43" fontId="9" fillId="4" borderId="10" xfId="1" applyFont="1" applyFill="1" applyBorder="1"/>
    <xf numFmtId="0" fontId="9" fillId="4" borderId="10" xfId="2" applyFont="1" applyFill="1" applyBorder="1" applyAlignment="1">
      <alignment horizontal="left" indent="2"/>
    </xf>
    <xf numFmtId="0" fontId="26" fillId="0" borderId="0" xfId="0" applyFont="1" applyFill="1" applyBorder="1" applyAlignment="1"/>
    <xf numFmtId="43" fontId="20" fillId="4" borderId="11" xfId="1" applyFont="1" applyFill="1" applyBorder="1" applyAlignment="1">
      <alignment horizontal="center" vertical="center" wrapText="1"/>
    </xf>
    <xf numFmtId="43" fontId="20" fillId="4" borderId="12" xfId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indent="2"/>
    </xf>
    <xf numFmtId="0" fontId="25" fillId="0" borderId="0" xfId="0" applyFont="1" applyAlignment="1"/>
    <xf numFmtId="0" fontId="27" fillId="0" borderId="0" xfId="2" applyFont="1"/>
    <xf numFmtId="0" fontId="24" fillId="0" borderId="0" xfId="0" applyFont="1" applyFill="1" applyBorder="1" applyAlignment="1">
      <alignment horizontal="left" indent="8"/>
    </xf>
    <xf numFmtId="0" fontId="11" fillId="4" borderId="13" xfId="2" applyFont="1" applyFill="1" applyBorder="1" applyAlignment="1">
      <alignment horizontal="justify" vertical="center"/>
    </xf>
    <xf numFmtId="43" fontId="9" fillId="4" borderId="3" xfId="1" applyFont="1" applyFill="1" applyBorder="1" applyAlignment="1">
      <alignment horizontal="center"/>
    </xf>
    <xf numFmtId="43" fontId="9" fillId="4" borderId="4" xfId="1" applyFont="1" applyFill="1" applyBorder="1" applyAlignment="1"/>
    <xf numFmtId="10" fontId="9" fillId="4" borderId="5" xfId="3" applyNumberFormat="1" applyFont="1" applyFill="1" applyBorder="1"/>
    <xf numFmtId="49" fontId="10" fillId="2" borderId="2" xfId="1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vertical="center"/>
    </xf>
    <xf numFmtId="43" fontId="6" fillId="4" borderId="12" xfId="1" applyFont="1" applyFill="1" applyBorder="1"/>
    <xf numFmtId="10" fontId="6" fillId="4" borderId="11" xfId="3" applyNumberFormat="1" applyFont="1" applyFill="1" applyBorder="1"/>
    <xf numFmtId="43" fontId="6" fillId="4" borderId="5" xfId="1" applyFont="1" applyFill="1" applyBorder="1" applyAlignment="1">
      <alignment vertical="center"/>
    </xf>
    <xf numFmtId="0" fontId="6" fillId="0" borderId="0" xfId="0" applyFont="1" applyAlignment="1">
      <alignment horizontal="justify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9" xfId="2" applyFont="1" applyFill="1" applyBorder="1" applyAlignment="1">
      <alignment horizontal="left" indent="2"/>
    </xf>
    <xf numFmtId="10" fontId="6" fillId="0" borderId="0" xfId="3" applyNumberFormat="1" applyFont="1" applyBorder="1"/>
    <xf numFmtId="43" fontId="18" fillId="0" borderId="0" xfId="1" applyFont="1"/>
    <xf numFmtId="10" fontId="18" fillId="0" borderId="0" xfId="3" applyNumberFormat="1" applyFont="1" applyBorder="1"/>
    <xf numFmtId="43" fontId="18" fillId="0" borderId="0" xfId="1" applyFont="1" applyFill="1"/>
    <xf numFmtId="10" fontId="18" fillId="0" borderId="0" xfId="3" applyNumberFormat="1" applyFont="1" applyFill="1" applyBorder="1"/>
    <xf numFmtId="0" fontId="9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23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11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23" fillId="0" borderId="0" xfId="2" applyFont="1" applyAlignment="1">
      <alignment horizontal="center"/>
    </xf>
  </cellXfs>
  <cellStyles count="4">
    <cellStyle name="Comma" xfId="1" builtinId="3"/>
    <cellStyle name="Normal" xfId="0" builtinId="0"/>
    <cellStyle name="Normal_PRESUPUESTO ORDINARIO" xfId="2" xr:uid="{9B343FE4-BDC9-4B77-B2CE-0BDAA172198F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957128967782044"/>
          <c:y val="3.8732394366197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22471951208361143"/>
          <c:y val="0.1795774647887324"/>
          <c:w val="0.63670528423689932"/>
          <c:h val="0.55281690140845063"/>
        </c:manualLayout>
      </c:layout>
      <c:lineChart>
        <c:grouping val="stacked"/>
        <c:varyColors val="0"/>
        <c:ser>
          <c:idx val="0"/>
          <c:order val="0"/>
          <c:tx>
            <c:strRef>
              <c:f>'PRESUPUESTO ORDINARIO'!$A$7</c:f>
              <c:strCache>
                <c:ptCount val="1"/>
                <c:pt idx="0">
                  <c:v>PRESUPUESTO ORDINARIO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'PRESUPUESTO ORDINARIO'!$B$6:$H$6</c:f>
              <c:strCach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strCache>
            </c:strRef>
          </c:cat>
          <c:val>
            <c:numRef>
              <c:f>'PRESUPUESTO ORDINARIO'!$B$7:$H$7</c:f>
              <c:numCache>
                <c:formatCode>_(* #,##0.00_);_(* \(#,##0.00\);_(* "-"??_);_(@_)</c:formatCode>
                <c:ptCount val="7"/>
                <c:pt idx="0">
                  <c:v>937</c:v>
                </c:pt>
                <c:pt idx="1">
                  <c:v>1487.33</c:v>
                </c:pt>
                <c:pt idx="2">
                  <c:v>1587.76</c:v>
                </c:pt>
                <c:pt idx="3">
                  <c:v>2279.9</c:v>
                </c:pt>
                <c:pt idx="4">
                  <c:v>4072.33</c:v>
                </c:pt>
                <c:pt idx="5">
                  <c:v>4457.8999999999996</c:v>
                </c:pt>
                <c:pt idx="6">
                  <c:v>4976.8900000000003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F-4574-9D20-B0EB6178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82128"/>
        <c:axId val="1"/>
      </c:lineChart>
      <c:catAx>
        <c:axId val="35658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CR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AÑOS</a:t>
                </a:r>
              </a:p>
            </c:rich>
          </c:tx>
          <c:layout>
            <c:manualLayout>
              <c:xMode val="edge"/>
              <c:yMode val="edge"/>
              <c:x val="0.53263197426235864"/>
              <c:y val="0.84859154929577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lang="es-CR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MILLONES</a:t>
                </a:r>
              </a:p>
            </c:rich>
          </c:tx>
          <c:layout>
            <c:manualLayout>
              <c:xMode val="edge"/>
              <c:yMode val="edge"/>
              <c:x val="5.8947210295056521E-2"/>
              <c:y val="0.17253521126760563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\ _€_-;\-* #,##0\ _€_-;_-* &quot;-&quot;\ _€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356582128"/>
        <c:crosses val="autoZero"/>
        <c:crossBetween val="between"/>
      </c:valAx>
      <c:spPr>
        <a:solidFill>
          <a:srgbClr val="DEDEDE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857675183288898"/>
          <c:y val="0.87323943661971826"/>
          <c:w val="0.32022466190136412"/>
          <c:h val="9.85915492957746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CR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gradFill rotWithShape="0"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27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078" r="0.75000000000000078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CR"/>
              <a:t>COMPORTAMIENTO DE INGRESOS</a:t>
            </a:r>
          </a:p>
        </c:rich>
      </c:tx>
      <c:layout>
        <c:manualLayout>
          <c:xMode val="edge"/>
          <c:yMode val="edge"/>
          <c:x val="0.16949148962013549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7"/>
      <c:rotY val="20"/>
      <c:depthPercent val="100"/>
      <c:rAngAx val="1"/>
    </c:view3D>
    <c:floor>
      <c:thickness val="0"/>
      <c:spPr>
        <a:solidFill>
          <a:srgbClr val="DEDEDE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CC"/>
            </a:gs>
            <a:gs pos="50000">
              <a:srgbClr val="FFFFFF"/>
            </a:gs>
            <a:gs pos="100000">
              <a:srgbClr val="FFFFCC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CC"/>
            </a:gs>
            <a:gs pos="50000">
              <a:srgbClr val="FFFFFF"/>
            </a:gs>
            <a:gs pos="100000">
              <a:srgbClr val="FFFFCC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315895372233399"/>
          <c:y val="8.5106677702092015E-2"/>
          <c:w val="0.73038229376257557"/>
          <c:h val="0.716314662794810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INGRESOS!$A$7</c:f>
              <c:strCache>
                <c:ptCount val="1"/>
                <c:pt idx="0">
                  <c:v> INGRESO ESTIMADO 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INGRESOS!$B$6:$G$6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strCache>
            </c:strRef>
          </c:cat>
          <c:val>
            <c:numRef>
              <c:f>INGRESOS!$B$7:$G$7</c:f>
              <c:numCache>
                <c:formatCode>_(* #,##0.00_);_(* \(#,##0.00\);_(* "-"??_);_(@_)</c:formatCode>
                <c:ptCount val="6"/>
                <c:pt idx="0">
                  <c:v>1857.32</c:v>
                </c:pt>
                <c:pt idx="1">
                  <c:v>2905.96</c:v>
                </c:pt>
                <c:pt idx="2">
                  <c:v>3222.94</c:v>
                </c:pt>
                <c:pt idx="3">
                  <c:v>3529</c:v>
                </c:pt>
                <c:pt idx="4">
                  <c:v>5376.38</c:v>
                </c:pt>
                <c:pt idx="5">
                  <c:v>5815.78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2-408E-AD03-A7CCB60F6186}"/>
            </c:ext>
          </c:extLst>
        </c:ser>
        <c:ser>
          <c:idx val="1"/>
          <c:order val="1"/>
          <c:tx>
            <c:strRef>
              <c:f>INGRESOS!$A$8</c:f>
              <c:strCache>
                <c:ptCount val="1"/>
                <c:pt idx="0">
                  <c:v> INGRESO REAL </c:v>
                </c:pt>
              </c:strCache>
            </c:strRef>
          </c:tx>
          <c:spPr>
            <a:pattFill prst="dkUpDiag">
              <a:fgClr>
                <a:srgbClr val="00CCFF"/>
              </a:fgClr>
              <a:bgClr>
                <a:srgbClr val="3333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INGRESOS!$B$6:$G$6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strCache>
            </c:strRef>
          </c:cat>
          <c:val>
            <c:numRef>
              <c:f>INGRESOS!$B$8:$G$8</c:f>
              <c:numCache>
                <c:formatCode>_(* #,##0.00_);_(* \(#,##0.00\);_(* "-"??_);_(@_)</c:formatCode>
                <c:ptCount val="6"/>
                <c:pt idx="0">
                  <c:v>1498.55</c:v>
                </c:pt>
                <c:pt idx="1">
                  <c:v>2418.86</c:v>
                </c:pt>
                <c:pt idx="2">
                  <c:v>3138.08</c:v>
                </c:pt>
                <c:pt idx="3">
                  <c:v>3509</c:v>
                </c:pt>
                <c:pt idx="4">
                  <c:v>5162.03</c:v>
                </c:pt>
                <c:pt idx="5">
                  <c:v>5295.47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2-408E-AD03-A7CCB60F6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6586928"/>
        <c:axId val="1"/>
        <c:axId val="0"/>
      </c:bar3DChart>
      <c:catAx>
        <c:axId val="3565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lang="es-CR"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CR" sz="1000"/>
                  <a:t>MILLONES</a:t>
                </a:r>
              </a:p>
            </c:rich>
          </c:tx>
          <c:layout>
            <c:manualLayout>
              <c:xMode val="edge"/>
              <c:yMode val="edge"/>
              <c:x val="1.9370395601958208E-2"/>
              <c:y val="0.179670147614526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\ _€_-;\-* #,##0\ _€_-;_-* &quot;-&quot;\ _€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R"/>
          </a:p>
        </c:txPr>
        <c:crossAx val="356586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633132126089872"/>
          <c:y val="0.92908099253550758"/>
          <c:w val="0.90878604963112009"/>
          <c:h val="0.98936505277265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CR"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tx2">
            <a:lumMod val="60000"/>
            <a:lumOff val="40000"/>
          </a:schemeClr>
        </a:gs>
        <a:gs pos="64999">
          <a:srgbClr val="F0EBD5"/>
        </a:gs>
        <a:gs pos="100000">
          <a:srgbClr val="D1C39F"/>
        </a:gs>
      </a:gsLst>
      <a:lin ang="16200000" scaled="0"/>
      <a:tileRect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CR"/>
    </a:p>
  </c:txPr>
  <c:printSettings>
    <c:headerFooter alignWithMargins="0"/>
    <c:pageMargins b="1" l="0.75000000000000078" r="0.75000000000000078" t="1" header="0" footer="0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 Ingresos Ordinarios Estimados año 2010</a:t>
            </a:r>
          </a:p>
        </c:rich>
      </c:tx>
      <c:layout>
        <c:manualLayout>
          <c:xMode val="edge"/>
          <c:yMode val="edge"/>
          <c:x val="0.20610740451336712"/>
          <c:y val="3.906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04863690918443"/>
          <c:y val="0.2304691895850941"/>
          <c:w val="0.79389510251446915"/>
          <c:h val="0.4843759238737568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val="00CCFF">
                      <a:gamma/>
                      <a:shade val="46275"/>
                      <a:invGamma/>
                    </a:srgbClr>
                  </a:gs>
                  <a:gs pos="50000">
                    <a:srgbClr val="00CCFF"/>
                  </a:gs>
                  <a:gs pos="100000">
                    <a:srgbClr val="00CCFF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38-4238-A923-059EA1375B3A}"/>
              </c:ext>
            </c:extLst>
          </c:dPt>
          <c:dPt>
            <c:idx val="1"/>
            <c:bubble3D val="0"/>
            <c:explosion val="38"/>
            <c:spPr>
              <a:gradFill rotWithShape="0">
                <a:gsLst>
                  <a:gs pos="0">
                    <a:srgbClr val="FFCC99">
                      <a:gamma/>
                      <a:shade val="46275"/>
                      <a:invGamma/>
                    </a:srgbClr>
                  </a:gs>
                  <a:gs pos="50000">
                    <a:srgbClr val="FFCC99"/>
                  </a:gs>
                  <a:gs pos="100000">
                    <a:srgbClr val="FFCC99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38-4238-A923-059EA1375B3A}"/>
              </c:ext>
            </c:extLst>
          </c:dPt>
          <c:dLbls>
            <c:dLbl>
              <c:idx val="0"/>
              <c:layout>
                <c:manualLayout>
                  <c:x val="3.1434620290784268E-3"/>
                  <c:y val="2.65411745406824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38-4238-A923-059EA1375B3A}"/>
                </c:ext>
              </c:extLst>
            </c:dLbl>
            <c:dLbl>
              <c:idx val="1"/>
              <c:layout>
                <c:manualLayout>
                  <c:x val="2.1192389119299025E-3"/>
                  <c:y val="-2.29753116797900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38-4238-A923-059EA1375B3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2570055487773081"/>
                  <c:y val="0.1015626937154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38-4238-A923-059EA1375B3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'ING. PROPIOS Y TRANS.'!$A$55:$A$56</c:f>
              <c:strCache>
                <c:ptCount val="2"/>
                <c:pt idx="0">
                  <c:v>INGRESOS PROPIOS</c:v>
                </c:pt>
                <c:pt idx="1">
                  <c:v>INGRESOS TRANSFERIDOS</c:v>
                </c:pt>
              </c:strCache>
            </c:strRef>
          </c:cat>
          <c:val>
            <c:numRef>
              <c:f>'ING. PROPIOS Y TRANS.'!$B$55:$B$56</c:f>
              <c:numCache>
                <c:formatCode>#,##0.00_);\(#,##0.00\)</c:formatCode>
                <c:ptCount val="2"/>
                <c:pt idx="0">
                  <c:v>2720.9409999999998</c:v>
                </c:pt>
                <c:pt idx="1">
                  <c:v>932.54024999000001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38-4238-A923-059EA1375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2137458008588617"/>
          <c:y val="0.81250164041994744"/>
          <c:w val="0.81255461387937189"/>
          <c:h val="0.94140830052493429"/>
        </c:manualLayout>
      </c:layout>
      <c:overlay val="0"/>
      <c:spPr>
        <a:gradFill rotWithShape="0">
          <a:gsLst>
            <a:gs pos="0">
              <a:srgbClr val="99CCFF"/>
            </a:gs>
            <a:gs pos="50000">
              <a:srgbClr val="FFFFFF"/>
            </a:gs>
            <a:gs pos="100000">
              <a:srgbClr val="99CCFF"/>
            </a:gs>
          </a:gsLst>
          <a:lin ang="189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CR"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zero"/>
    <c:showDLblsOverMax val="0"/>
  </c:chart>
  <c:spPr>
    <a:gradFill rotWithShape="0">
      <a:gsLst>
        <a:gs pos="0">
          <a:schemeClr val="accent2">
            <a:lumMod val="60000"/>
            <a:lumOff val="40000"/>
          </a:schemeClr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189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078" r="0.75000000000000078" t="1" header="0" footer="0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17</xdr:row>
      <xdr:rowOff>57150</xdr:rowOff>
    </xdr:from>
    <xdr:to>
      <xdr:col>8</xdr:col>
      <xdr:colOff>0</xdr:colOff>
      <xdr:row>34</xdr:row>
      <xdr:rowOff>9525</xdr:rowOff>
    </xdr:to>
    <xdr:graphicFrame macro="">
      <xdr:nvGraphicFramePr>
        <xdr:cNvPr id="2051" name="Chart 2">
          <a:extLst>
            <a:ext uri="{FF2B5EF4-FFF2-40B4-BE49-F238E27FC236}">
              <a16:creationId xmlns:a16="http://schemas.microsoft.com/office/drawing/2014/main" id="{199EAB2E-75CB-DC8F-3F5C-4BFBF489A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18</xdr:row>
      <xdr:rowOff>19050</xdr:rowOff>
    </xdr:from>
    <xdr:to>
      <xdr:col>6</xdr:col>
      <xdr:colOff>114300</xdr:colOff>
      <xdr:row>34</xdr:row>
      <xdr:rowOff>114300</xdr:rowOff>
    </xdr:to>
    <xdr:graphicFrame macro="">
      <xdr:nvGraphicFramePr>
        <xdr:cNvPr id="4099" name="Chart 1">
          <a:extLst>
            <a:ext uri="{FF2B5EF4-FFF2-40B4-BE49-F238E27FC236}">
              <a16:creationId xmlns:a16="http://schemas.microsoft.com/office/drawing/2014/main" id="{AC421EA4-9321-30D1-F525-9434BA190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64</xdr:row>
      <xdr:rowOff>104775</xdr:rowOff>
    </xdr:from>
    <xdr:to>
      <xdr:col>1</xdr:col>
      <xdr:colOff>1314450</xdr:colOff>
      <xdr:row>76</xdr:row>
      <xdr:rowOff>142875</xdr:rowOff>
    </xdr:to>
    <xdr:graphicFrame macro="">
      <xdr:nvGraphicFramePr>
        <xdr:cNvPr id="6147" name="Chart 1">
          <a:extLst>
            <a:ext uri="{FF2B5EF4-FFF2-40B4-BE49-F238E27FC236}">
              <a16:creationId xmlns:a16="http://schemas.microsoft.com/office/drawing/2014/main" id="{B3C5772D-CC2E-08E7-6286-8CEB3C2F1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0029-89CA-4562-ACE2-FD4890521500}">
  <dimension ref="A1:H35"/>
  <sheetViews>
    <sheetView tabSelected="1" workbookViewId="0">
      <selection activeCell="L15" sqref="L15"/>
    </sheetView>
  </sheetViews>
  <sheetFormatPr defaultRowHeight="12.75"/>
  <cols>
    <col min="1" max="1" width="17.5703125" customWidth="1"/>
    <col min="2" max="8" width="10.7109375" customWidth="1"/>
    <col min="9" max="9" width="4.7109375" customWidth="1"/>
    <col min="10" max="256" width="11.42578125" customWidth="1"/>
  </cols>
  <sheetData>
    <row r="1" spans="1:8" s="5" customFormat="1" ht="25.5">
      <c r="A1" s="87" t="s">
        <v>3</v>
      </c>
      <c r="B1" s="87"/>
      <c r="C1" s="87"/>
      <c r="D1" s="87"/>
      <c r="E1" s="87"/>
      <c r="F1" s="87"/>
      <c r="G1" s="87"/>
      <c r="H1" s="87"/>
    </row>
    <row r="2" spans="1:8" ht="15">
      <c r="A2" s="88" t="s">
        <v>36</v>
      </c>
      <c r="B2" s="88"/>
      <c r="C2" s="88"/>
      <c r="D2" s="88"/>
      <c r="E2" s="88"/>
      <c r="F2" s="88"/>
      <c r="G2" s="88"/>
      <c r="H2" s="88"/>
    </row>
    <row r="3" spans="1:8" ht="15.75">
      <c r="A3" s="89" t="s">
        <v>76</v>
      </c>
      <c r="B3" s="89"/>
      <c r="C3" s="89"/>
      <c r="D3" s="89"/>
      <c r="E3" s="89"/>
      <c r="F3" s="89"/>
      <c r="G3" s="89"/>
      <c r="H3" s="89"/>
    </row>
    <row r="4" spans="1:8">
      <c r="A4" s="90" t="s">
        <v>30</v>
      </c>
      <c r="B4" s="90"/>
      <c r="C4" s="90"/>
      <c r="D4" s="90"/>
      <c r="E4" s="90"/>
      <c r="F4" s="90"/>
      <c r="G4" s="90"/>
      <c r="H4" s="90"/>
    </row>
    <row r="6" spans="1:8" s="1" customFormat="1" ht="30" customHeight="1">
      <c r="A6" s="25" t="s">
        <v>2</v>
      </c>
      <c r="B6" s="72" t="s">
        <v>19</v>
      </c>
      <c r="C6" s="72" t="s">
        <v>20</v>
      </c>
      <c r="D6" s="72" t="s">
        <v>27</v>
      </c>
      <c r="E6" s="72" t="s">
        <v>35</v>
      </c>
      <c r="F6" s="72" t="s">
        <v>42</v>
      </c>
      <c r="G6" s="72" t="s">
        <v>45</v>
      </c>
      <c r="H6" s="72" t="s">
        <v>49</v>
      </c>
    </row>
    <row r="7" spans="1:8" ht="30.75" customHeight="1">
      <c r="A7" s="35" t="s">
        <v>0</v>
      </c>
      <c r="B7" s="69">
        <v>937</v>
      </c>
      <c r="C7" s="69">
        <v>1487.33</v>
      </c>
      <c r="D7" s="69">
        <v>1587.76</v>
      </c>
      <c r="E7" s="69">
        <v>2279.9</v>
      </c>
      <c r="F7" s="69">
        <v>4072.33</v>
      </c>
      <c r="G7" s="69">
        <v>4457.8999999999996</v>
      </c>
      <c r="H7" s="69">
        <v>4976.8900000000003</v>
      </c>
    </row>
    <row r="8" spans="1:8" s="30" customFormat="1" ht="45" customHeight="1">
      <c r="A8" s="36" t="s">
        <v>22</v>
      </c>
      <c r="B8" s="70"/>
      <c r="C8" s="70">
        <f t="shared" ref="C8:H8" si="0">C7-B7</f>
        <v>550.32999999999993</v>
      </c>
      <c r="D8" s="70">
        <f t="shared" si="0"/>
        <v>100.43000000000006</v>
      </c>
      <c r="E8" s="70">
        <f t="shared" si="0"/>
        <v>692.1400000000001</v>
      </c>
      <c r="F8" s="70">
        <f t="shared" si="0"/>
        <v>1792.4299999999998</v>
      </c>
      <c r="G8" s="70">
        <f t="shared" si="0"/>
        <v>385.56999999999971</v>
      </c>
      <c r="H8" s="70">
        <f t="shared" si="0"/>
        <v>518.99000000000069</v>
      </c>
    </row>
    <row r="9" spans="1:8" ht="30.75" customHeight="1">
      <c r="A9" s="37" t="s">
        <v>23</v>
      </c>
      <c r="B9" s="71"/>
      <c r="C9" s="71">
        <f t="shared" ref="C9:H9" si="1">C8/B7</f>
        <v>0.58733191035218779</v>
      </c>
      <c r="D9" s="71">
        <f t="shared" si="1"/>
        <v>6.7523683378940838E-2</v>
      </c>
      <c r="E9" s="71">
        <f t="shared" si="1"/>
        <v>0.43592230563813178</v>
      </c>
      <c r="F9" s="71">
        <f t="shared" si="1"/>
        <v>0.78618799070134648</v>
      </c>
      <c r="G9" s="71">
        <f t="shared" si="1"/>
        <v>9.4680440926938558E-2</v>
      </c>
      <c r="H9" s="71">
        <f t="shared" si="1"/>
        <v>0.11642028757935367</v>
      </c>
    </row>
    <row r="10" spans="1:8">
      <c r="A10" s="41" t="s">
        <v>37</v>
      </c>
      <c r="B10" s="4"/>
      <c r="C10" s="4"/>
      <c r="D10" s="4"/>
      <c r="E10" s="4"/>
      <c r="F10" s="4"/>
      <c r="G10" s="4"/>
      <c r="H10" s="4"/>
    </row>
    <row r="11" spans="1:8">
      <c r="A11" s="3"/>
      <c r="B11" s="4"/>
      <c r="C11" s="4"/>
      <c r="D11" s="4"/>
      <c r="E11" s="4"/>
      <c r="F11" s="4"/>
      <c r="G11" s="4"/>
      <c r="H11" s="4"/>
    </row>
    <row r="12" spans="1:8">
      <c r="A12" s="3"/>
      <c r="B12" s="4"/>
      <c r="C12" s="4"/>
      <c r="D12" s="4"/>
      <c r="E12" s="4"/>
      <c r="F12" s="4"/>
      <c r="G12" s="4"/>
      <c r="H12" s="4"/>
    </row>
    <row r="13" spans="1:8">
      <c r="A13" s="3"/>
      <c r="B13" s="4"/>
      <c r="C13" s="4"/>
      <c r="D13" s="4"/>
      <c r="E13" s="4"/>
      <c r="F13" s="4"/>
      <c r="G13" s="4"/>
      <c r="H13" s="4"/>
    </row>
    <row r="14" spans="1:8" s="5" customFormat="1" ht="25.5">
      <c r="A14" s="87" t="str">
        <f>A1</f>
        <v>Municipalidad de Pérez Zeledón</v>
      </c>
      <c r="B14" s="87"/>
      <c r="C14" s="87"/>
      <c r="D14" s="87"/>
      <c r="E14" s="87"/>
      <c r="F14" s="87"/>
      <c r="G14" s="87"/>
      <c r="H14" s="87"/>
    </row>
    <row r="15" spans="1:8" ht="15">
      <c r="A15" s="88" t="str">
        <f>A2</f>
        <v>COMPARATIVO DE LOS PRESUPUESTOS ORDINARIOS</v>
      </c>
      <c r="B15" s="88"/>
      <c r="C15" s="88"/>
      <c r="D15" s="88"/>
      <c r="E15" s="88"/>
      <c r="F15" s="88"/>
      <c r="G15" s="88"/>
      <c r="H15" s="88"/>
    </row>
    <row r="16" spans="1:8" ht="15.75">
      <c r="A16" s="89" t="str">
        <f>A3</f>
        <v>PERIODO 2004-2011</v>
      </c>
      <c r="B16" s="89"/>
      <c r="C16" s="89"/>
      <c r="D16" s="89"/>
      <c r="E16" s="89"/>
      <c r="F16" s="89"/>
      <c r="G16" s="89"/>
      <c r="H16" s="89"/>
    </row>
    <row r="17" spans="1:8" ht="15.75">
      <c r="A17" s="39"/>
      <c r="B17" s="39"/>
      <c r="C17" s="39"/>
      <c r="D17" s="39"/>
      <c r="E17" s="39"/>
      <c r="F17" s="39"/>
      <c r="G17" s="39"/>
      <c r="H17" s="39"/>
    </row>
    <row r="18" spans="1:8">
      <c r="A18" s="2"/>
    </row>
    <row r="19" spans="1:8">
      <c r="A19" s="2"/>
    </row>
    <row r="20" spans="1:8">
      <c r="A20" s="2"/>
    </row>
    <row r="21" spans="1:8">
      <c r="A21" s="2"/>
    </row>
    <row r="35" spans="1:1">
      <c r="A35" s="64" t="s">
        <v>37</v>
      </c>
    </row>
  </sheetData>
  <mergeCells count="7">
    <mergeCell ref="A1:H1"/>
    <mergeCell ref="A14:H14"/>
    <mergeCell ref="A15:H15"/>
    <mergeCell ref="A16:H16"/>
    <mergeCell ref="A2:H2"/>
    <mergeCell ref="A3:H3"/>
    <mergeCell ref="A4:H4"/>
  </mergeCells>
  <phoneticPr fontId="0" type="noConversion"/>
  <printOptions horizontalCentered="1"/>
  <pageMargins left="0.75" right="0.75" top="0.19685039370078741" bottom="0.78740157480314965" header="0" footer="0.59055118110236227"/>
  <pageSetup pageOrder="overThenDown" orientation="portrait" useFirstPageNumber="1" horizontalDpi="0" verticalDpi="0" r:id="rId1"/>
  <headerFooter alignWithMargins="0">
    <oddFooter>&amp;CPág. &amp;P</oddFooter>
  </headerFooter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F606-5A6F-4520-BDA4-73C64043E34A}">
  <dimension ref="A1:J36"/>
  <sheetViews>
    <sheetView workbookViewId="0">
      <selection sqref="A1:IV1"/>
    </sheetView>
  </sheetViews>
  <sheetFormatPr defaultRowHeight="12.75"/>
  <cols>
    <col min="1" max="1" width="17.5703125" customWidth="1"/>
    <col min="2" max="7" width="12" customWidth="1"/>
    <col min="8" max="8" width="4.7109375" customWidth="1"/>
    <col min="9" max="9" width="11.42578125" customWidth="1"/>
    <col min="10" max="10" width="22.28515625" bestFit="1" customWidth="1"/>
    <col min="11" max="256" width="11.42578125" customWidth="1"/>
  </cols>
  <sheetData>
    <row r="1" spans="1:10" s="5" customFormat="1" ht="25.5">
      <c r="A1" s="87" t="s">
        <v>3</v>
      </c>
      <c r="B1" s="87"/>
      <c r="C1" s="87"/>
      <c r="D1" s="87"/>
      <c r="E1" s="87"/>
      <c r="F1" s="87"/>
      <c r="G1" s="87"/>
    </row>
    <row r="2" spans="1:10" ht="15">
      <c r="A2" s="88" t="s">
        <v>40</v>
      </c>
      <c r="B2" s="88"/>
      <c r="C2" s="88"/>
      <c r="D2" s="88"/>
      <c r="E2" s="88"/>
      <c r="F2" s="88"/>
      <c r="G2" s="88"/>
    </row>
    <row r="3" spans="1:10" ht="24.75" customHeight="1">
      <c r="A3" s="89" t="s">
        <v>46</v>
      </c>
      <c r="B3" s="89"/>
      <c r="C3" s="89"/>
      <c r="D3" s="89"/>
      <c r="E3" s="89"/>
      <c r="F3" s="89"/>
      <c r="G3" s="89"/>
    </row>
    <row r="4" spans="1:10" ht="15.75" customHeight="1">
      <c r="A4" s="90" t="s">
        <v>30</v>
      </c>
      <c r="B4" s="90"/>
      <c r="C4" s="90"/>
      <c r="D4" s="90"/>
      <c r="E4" s="90"/>
      <c r="F4" s="90"/>
      <c r="G4" s="90"/>
    </row>
    <row r="6" spans="1:10" s="1" customFormat="1" ht="30" customHeight="1">
      <c r="A6" s="25" t="s">
        <v>2</v>
      </c>
      <c r="B6" s="72" t="s">
        <v>19</v>
      </c>
      <c r="C6" s="72" t="s">
        <v>20</v>
      </c>
      <c r="D6" s="72" t="s">
        <v>27</v>
      </c>
      <c r="E6" s="72" t="s">
        <v>35</v>
      </c>
      <c r="F6" s="72" t="s">
        <v>42</v>
      </c>
      <c r="G6" s="72" t="s">
        <v>45</v>
      </c>
    </row>
    <row r="7" spans="1:10" ht="38.25" customHeight="1">
      <c r="A7" s="38" t="s">
        <v>24</v>
      </c>
      <c r="B7" s="73">
        <v>1857.32</v>
      </c>
      <c r="C7" s="73">
        <v>2905.96</v>
      </c>
      <c r="D7" s="73">
        <v>3222.94</v>
      </c>
      <c r="E7" s="73">
        <v>3529</v>
      </c>
      <c r="F7" s="73">
        <v>5376.38</v>
      </c>
      <c r="G7" s="73">
        <v>5815.78</v>
      </c>
      <c r="J7" s="1"/>
    </row>
    <row r="8" spans="1:10" ht="30.75" customHeight="1">
      <c r="A8" s="63" t="s">
        <v>1</v>
      </c>
      <c r="B8" s="74">
        <v>1498.55</v>
      </c>
      <c r="C8" s="74">
        <v>2418.86</v>
      </c>
      <c r="D8" s="74">
        <v>3138.08</v>
      </c>
      <c r="E8" s="74">
        <v>3509</v>
      </c>
      <c r="F8" s="74">
        <v>5162.03</v>
      </c>
      <c r="G8" s="74">
        <v>5295.47</v>
      </c>
      <c r="J8" s="1"/>
    </row>
    <row r="9" spans="1:10" ht="15.75" customHeight="1">
      <c r="A9" s="62"/>
      <c r="B9" s="75">
        <f t="shared" ref="B9:G9" si="0">B8/B7</f>
        <v>0.80683457885555532</v>
      </c>
      <c r="C9" s="75">
        <f t="shared" si="0"/>
        <v>0.83237897286955087</v>
      </c>
      <c r="D9" s="75">
        <f t="shared" si="0"/>
        <v>0.97367000316481223</v>
      </c>
      <c r="E9" s="75">
        <f t="shared" si="0"/>
        <v>0.99433267214508358</v>
      </c>
      <c r="F9" s="75">
        <f t="shared" si="0"/>
        <v>0.9601311663238089</v>
      </c>
      <c r="G9" s="75">
        <f t="shared" si="0"/>
        <v>0.91053478639150731</v>
      </c>
      <c r="J9" s="1"/>
    </row>
    <row r="10" spans="1:10" s="30" customFormat="1" ht="45" customHeight="1">
      <c r="A10" s="37" t="s">
        <v>41</v>
      </c>
      <c r="B10" s="76">
        <f t="shared" ref="B10:G10" si="1">B8-B7</f>
        <v>-358.77</v>
      </c>
      <c r="C10" s="76">
        <f t="shared" si="1"/>
        <v>-487.09999999999991</v>
      </c>
      <c r="D10" s="76">
        <f t="shared" si="1"/>
        <v>-84.860000000000127</v>
      </c>
      <c r="E10" s="76">
        <f t="shared" si="1"/>
        <v>-20</v>
      </c>
      <c r="F10" s="76">
        <f t="shared" si="1"/>
        <v>-214.35000000000036</v>
      </c>
      <c r="G10" s="76">
        <f t="shared" si="1"/>
        <v>-520.30999999999949</v>
      </c>
      <c r="J10" s="1"/>
    </row>
    <row r="11" spans="1:10">
      <c r="A11" s="41" t="s">
        <v>37</v>
      </c>
      <c r="B11" s="4"/>
      <c r="C11" s="4"/>
      <c r="D11" s="4"/>
      <c r="E11" s="4"/>
      <c r="F11" s="4"/>
      <c r="G11" s="4"/>
      <c r="J11" s="1"/>
    </row>
    <row r="12" spans="1:10">
      <c r="A12" s="41"/>
      <c r="B12" s="4"/>
      <c r="C12" s="4"/>
      <c r="D12" s="4"/>
      <c r="E12" s="4"/>
      <c r="F12" s="4"/>
      <c r="G12" s="4"/>
      <c r="J12" s="1"/>
    </row>
    <row r="13" spans="1:10">
      <c r="A13" s="3"/>
      <c r="B13" s="4"/>
      <c r="C13" s="4"/>
      <c r="D13" s="4"/>
      <c r="E13" s="4"/>
      <c r="F13" s="4"/>
      <c r="G13" s="4"/>
      <c r="J13" s="1"/>
    </row>
    <row r="14" spans="1:10">
      <c r="A14" s="3"/>
      <c r="B14" s="4"/>
      <c r="C14" s="4"/>
      <c r="D14" s="4"/>
      <c r="E14" s="4"/>
      <c r="F14" s="4"/>
      <c r="G14" s="4"/>
      <c r="J14" s="1"/>
    </row>
    <row r="15" spans="1:10" s="5" customFormat="1" ht="25.5">
      <c r="A15" s="87" t="str">
        <f>A1</f>
        <v>Municipalidad de Pérez Zeledón</v>
      </c>
      <c r="B15" s="87"/>
      <c r="C15" s="87"/>
      <c r="D15" s="87"/>
      <c r="E15" s="87"/>
      <c r="F15" s="87"/>
      <c r="G15" s="87"/>
      <c r="J15" s="1"/>
    </row>
    <row r="16" spans="1:10" ht="15">
      <c r="A16" s="88" t="str">
        <f>A2</f>
        <v>COMPORTAMIENTO  INGRESOS ESTIMADOS Y REALES</v>
      </c>
      <c r="B16" s="88"/>
      <c r="C16" s="88"/>
      <c r="D16" s="88"/>
      <c r="E16" s="88"/>
      <c r="F16" s="88"/>
      <c r="G16" s="88"/>
      <c r="J16" s="1"/>
    </row>
    <row r="17" spans="1:7" ht="24.75" customHeight="1">
      <c r="A17" s="89" t="str">
        <f>A3</f>
        <v>PERIODO 2004-2009</v>
      </c>
      <c r="B17" s="89"/>
      <c r="C17" s="89"/>
      <c r="D17" s="89"/>
      <c r="E17" s="89"/>
      <c r="F17" s="89"/>
      <c r="G17" s="89"/>
    </row>
    <row r="18" spans="1:7">
      <c r="A18" s="2"/>
    </row>
    <row r="19" spans="1:7">
      <c r="A19" s="2"/>
    </row>
    <row r="20" spans="1:7">
      <c r="A20" s="2"/>
    </row>
    <row r="21" spans="1:7">
      <c r="A21" s="2"/>
    </row>
    <row r="22" spans="1:7">
      <c r="A22" s="2"/>
    </row>
    <row r="36" spans="1:1">
      <c r="A36" s="52" t="s">
        <v>37</v>
      </c>
    </row>
  </sheetData>
  <mergeCells count="7">
    <mergeCell ref="A1:G1"/>
    <mergeCell ref="A15:G15"/>
    <mergeCell ref="A16:G16"/>
    <mergeCell ref="A17:G17"/>
    <mergeCell ref="A2:G2"/>
    <mergeCell ref="A3:G3"/>
    <mergeCell ref="A4:G4"/>
  </mergeCells>
  <phoneticPr fontId="0" type="noConversion"/>
  <printOptions horizontalCentered="1"/>
  <pageMargins left="0.75" right="0.75" top="0.19685039370078741" bottom="0.78740157480314965" header="0" footer="0.59055118110236227"/>
  <pageSetup pageOrder="overThenDown" orientation="portrait" useFirstPageNumber="1" horizontalDpi="0" verticalDpi="0" r:id="rId1"/>
  <headerFooter alignWithMargins="0">
    <oddFooter>&amp;CPág. &amp;P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5A78-B6FE-45C5-BE2F-6A01E81F1C3E}">
  <sheetPr codeName="Hoja10"/>
  <dimension ref="A1:C78"/>
  <sheetViews>
    <sheetView workbookViewId="0">
      <pane xSplit="1" ySplit="4" topLeftCell="B24" activePane="bottomRight" state="frozen"/>
      <selection pane="topRight" activeCell="B1" sqref="B1"/>
      <selection pane="bottomLeft" activeCell="A8" sqref="A8"/>
      <selection pane="bottomRight" activeCell="A24" sqref="A24"/>
    </sheetView>
  </sheetViews>
  <sheetFormatPr defaultColWidth="11.42578125" defaultRowHeight="15.75"/>
  <cols>
    <col min="1" max="1" width="49.42578125" style="18" customWidth="1"/>
    <col min="2" max="2" width="20.28515625" style="8" customWidth="1"/>
    <col min="3" max="3" width="12.7109375" style="28" bestFit="1" customWidth="1"/>
    <col min="4" max="16384" width="11.42578125" style="18"/>
  </cols>
  <sheetData>
    <row r="1" spans="1:3" s="5" customFormat="1" ht="25.5">
      <c r="A1" s="87" t="s">
        <v>3</v>
      </c>
      <c r="B1" s="87"/>
      <c r="C1" s="87"/>
    </row>
    <row r="2" spans="1:3" s="13" customFormat="1" ht="28.5" customHeight="1">
      <c r="A2" s="95" t="s">
        <v>50</v>
      </c>
      <c r="B2" s="95"/>
      <c r="C2" s="95"/>
    </row>
    <row r="3" spans="1:3" s="15" customFormat="1" ht="28.5" customHeight="1">
      <c r="A3" s="14"/>
      <c r="B3" s="14"/>
      <c r="C3" s="32"/>
    </row>
    <row r="4" spans="1:3" s="16" customFormat="1" ht="24" customHeight="1">
      <c r="A4" s="31" t="s">
        <v>11</v>
      </c>
      <c r="B4" s="31" t="s">
        <v>5</v>
      </c>
      <c r="C4" s="31" t="s">
        <v>6</v>
      </c>
    </row>
    <row r="6" spans="1:3">
      <c r="A6" s="19" t="s">
        <v>14</v>
      </c>
      <c r="B6" s="23"/>
    </row>
    <row r="7" spans="1:3">
      <c r="A7" s="18" t="s">
        <v>12</v>
      </c>
      <c r="B7" s="82">
        <v>750000000</v>
      </c>
      <c r="C7" s="83">
        <f t="shared" ref="C7:C33" si="0">B7/$B$46</f>
        <v>0.20528365925021591</v>
      </c>
    </row>
    <row r="8" spans="1:3">
      <c r="A8" s="18" t="s">
        <v>51</v>
      </c>
      <c r="B8" s="82">
        <v>703000000</v>
      </c>
      <c r="C8" s="83">
        <f t="shared" si="0"/>
        <v>0.19241921660386904</v>
      </c>
    </row>
    <row r="9" spans="1:3" s="24" customFormat="1">
      <c r="A9" s="24" t="s">
        <v>52</v>
      </c>
      <c r="B9" s="84">
        <v>373000000</v>
      </c>
      <c r="C9" s="83">
        <f t="shared" si="0"/>
        <v>0.10209440653377405</v>
      </c>
    </row>
    <row r="10" spans="1:3" s="24" customFormat="1">
      <c r="A10" s="24" t="s">
        <v>53</v>
      </c>
      <c r="B10" s="84">
        <v>200000000</v>
      </c>
      <c r="C10" s="83">
        <f t="shared" si="0"/>
        <v>5.4742309133390912E-2</v>
      </c>
    </row>
    <row r="11" spans="1:3">
      <c r="A11" s="18" t="s">
        <v>21</v>
      </c>
      <c r="B11" s="82">
        <v>153000000</v>
      </c>
      <c r="C11" s="83">
        <f t="shared" si="0"/>
        <v>4.1877866487044044E-2</v>
      </c>
    </row>
    <row r="12" spans="1:3" s="24" customFormat="1">
      <c r="A12" s="24" t="s">
        <v>9</v>
      </c>
      <c r="B12" s="84">
        <v>125000000</v>
      </c>
      <c r="C12" s="83">
        <f t="shared" si="0"/>
        <v>3.4213943208369318E-2</v>
      </c>
    </row>
    <row r="13" spans="1:3">
      <c r="A13" s="18" t="s">
        <v>54</v>
      </c>
      <c r="B13" s="82">
        <v>80110000</v>
      </c>
      <c r="C13" s="85">
        <f t="shared" si="0"/>
        <v>2.192703192337973E-2</v>
      </c>
    </row>
    <row r="14" spans="1:3">
      <c r="A14" s="18" t="s">
        <v>55</v>
      </c>
      <c r="B14" s="82">
        <v>75500000</v>
      </c>
      <c r="C14" s="83">
        <f t="shared" si="0"/>
        <v>2.066522169785507E-2</v>
      </c>
    </row>
    <row r="15" spans="1:3">
      <c r="A15" s="18" t="s">
        <v>56</v>
      </c>
      <c r="B15" s="82">
        <v>43450000</v>
      </c>
      <c r="C15" s="83">
        <f t="shared" si="0"/>
        <v>1.1892766659229176E-2</v>
      </c>
    </row>
    <row r="16" spans="1:3">
      <c r="A16" s="18" t="s">
        <v>57</v>
      </c>
      <c r="B16" s="82">
        <v>36000000</v>
      </c>
      <c r="C16" s="83">
        <f t="shared" si="0"/>
        <v>9.8536156440103637E-3</v>
      </c>
    </row>
    <row r="17" spans="1:3" s="24" customFormat="1">
      <c r="A17" s="24" t="s">
        <v>58</v>
      </c>
      <c r="B17" s="84">
        <v>32937000</v>
      </c>
      <c r="C17" s="83">
        <f t="shared" si="0"/>
        <v>9.0152371796324814E-3</v>
      </c>
    </row>
    <row r="18" spans="1:3" s="24" customFormat="1">
      <c r="A18" s="24" t="s">
        <v>59</v>
      </c>
      <c r="B18" s="84">
        <v>28500000</v>
      </c>
      <c r="C18" s="83">
        <f t="shared" si="0"/>
        <v>7.8007790515082047E-3</v>
      </c>
    </row>
    <row r="19" spans="1:3" ht="15.75" customHeight="1">
      <c r="A19" s="18" t="s">
        <v>29</v>
      </c>
      <c r="B19" s="82">
        <v>25000000</v>
      </c>
      <c r="C19" s="83">
        <f t="shared" si="0"/>
        <v>6.842788641673864E-3</v>
      </c>
    </row>
    <row r="20" spans="1:3">
      <c r="A20" s="18" t="s">
        <v>60</v>
      </c>
      <c r="B20" s="82">
        <v>16500000</v>
      </c>
      <c r="C20" s="83">
        <f t="shared" si="0"/>
        <v>4.5162405035047504E-3</v>
      </c>
    </row>
    <row r="21" spans="1:3">
      <c r="A21" s="18" t="s">
        <v>61</v>
      </c>
      <c r="B21" s="82">
        <v>13000000</v>
      </c>
      <c r="C21" s="83">
        <f t="shared" si="0"/>
        <v>3.5582500936704089E-3</v>
      </c>
    </row>
    <row r="22" spans="1:3" s="24" customFormat="1">
      <c r="A22" s="24" t="s">
        <v>62</v>
      </c>
      <c r="B22" s="84">
        <v>11000000</v>
      </c>
      <c r="C22" s="83">
        <f t="shared" si="0"/>
        <v>3.0108270023365001E-3</v>
      </c>
    </row>
    <row r="23" spans="1:3">
      <c r="A23" s="18" t="s">
        <v>63</v>
      </c>
      <c r="B23" s="82">
        <v>11000000</v>
      </c>
      <c r="C23" s="83">
        <f t="shared" si="0"/>
        <v>3.0108270023365001E-3</v>
      </c>
    </row>
    <row r="24" spans="1:3">
      <c r="A24" s="18" t="s">
        <v>64</v>
      </c>
      <c r="B24" s="82">
        <v>10000000</v>
      </c>
      <c r="C24" s="85">
        <f t="shared" si="0"/>
        <v>2.7371154566695455E-3</v>
      </c>
    </row>
    <row r="25" spans="1:3" hidden="1">
      <c r="A25" s="18" t="s">
        <v>28</v>
      </c>
      <c r="B25" s="82">
        <v>10000000</v>
      </c>
      <c r="C25" s="83">
        <f t="shared" si="0"/>
        <v>2.7371154566695455E-3</v>
      </c>
    </row>
    <row r="26" spans="1:3">
      <c r="A26" s="18" t="s">
        <v>65</v>
      </c>
      <c r="B26" s="82">
        <v>9500000</v>
      </c>
      <c r="C26" s="83">
        <f t="shared" si="0"/>
        <v>2.6002596838360682E-3</v>
      </c>
    </row>
    <row r="27" spans="1:3">
      <c r="A27" s="18" t="s">
        <v>38</v>
      </c>
      <c r="B27" s="82">
        <v>5500000</v>
      </c>
      <c r="C27" s="83">
        <f t="shared" si="0"/>
        <v>1.5054135011682501E-3</v>
      </c>
    </row>
    <row r="28" spans="1:3">
      <c r="A28" s="18" t="s">
        <v>66</v>
      </c>
      <c r="B28" s="82">
        <v>4500000</v>
      </c>
      <c r="C28" s="85">
        <f t="shared" si="0"/>
        <v>1.2317019555012955E-3</v>
      </c>
    </row>
    <row r="29" spans="1:3">
      <c r="A29" s="18" t="s">
        <v>13</v>
      </c>
      <c r="B29" s="82">
        <v>2300000</v>
      </c>
      <c r="C29" s="85">
        <f t="shared" si="0"/>
        <v>6.2953655503399542E-4</v>
      </c>
    </row>
    <row r="30" spans="1:3" s="24" customFormat="1" hidden="1">
      <c r="A30" s="24" t="s">
        <v>67</v>
      </c>
      <c r="B30" s="84">
        <v>1800000</v>
      </c>
      <c r="C30" s="83">
        <f t="shared" si="0"/>
        <v>4.9268078220051823E-4</v>
      </c>
    </row>
    <row r="31" spans="1:3" s="24" customFormat="1" hidden="1">
      <c r="A31" s="24" t="s">
        <v>68</v>
      </c>
      <c r="B31" s="84">
        <v>250000</v>
      </c>
      <c r="C31" s="83">
        <f t="shared" si="0"/>
        <v>6.8427886416738636E-5</v>
      </c>
    </row>
    <row r="32" spans="1:3" s="24" customFormat="1">
      <c r="A32" s="24" t="s">
        <v>69</v>
      </c>
      <c r="B32" s="84">
        <v>94000</v>
      </c>
      <c r="C32" s="85">
        <f t="shared" si="0"/>
        <v>2.5728885292693728E-5</v>
      </c>
    </row>
    <row r="33" spans="1:3" hidden="1">
      <c r="A33" s="77" t="s">
        <v>43</v>
      </c>
      <c r="B33" s="9">
        <v>0</v>
      </c>
      <c r="C33" s="81">
        <f t="shared" si="0"/>
        <v>0</v>
      </c>
    </row>
    <row r="34" spans="1:3" s="21" customFormat="1" ht="27.75" customHeight="1" thickBot="1">
      <c r="A34" s="19" t="s">
        <v>15</v>
      </c>
      <c r="B34" s="20">
        <f>SUM(B7:B33)</f>
        <v>2720941000</v>
      </c>
      <c r="C34" s="27">
        <f>SUM(C7:C33)</f>
        <v>0.74475296677858893</v>
      </c>
    </row>
    <row r="35" spans="1:3" ht="16.5" thickTop="1"/>
    <row r="37" spans="1:3" ht="28.5" customHeight="1">
      <c r="A37" s="19" t="s">
        <v>16</v>
      </c>
    </row>
    <row r="38" spans="1:3" ht="21.75" customHeight="1">
      <c r="A38" s="18" t="s">
        <v>70</v>
      </c>
      <c r="B38" s="8">
        <v>889200000</v>
      </c>
      <c r="C38" s="26">
        <f t="shared" ref="C38:C43" si="1">B38/$B$46</f>
        <v>0.24338430640705599</v>
      </c>
    </row>
    <row r="39" spans="1:3" ht="21.75" customHeight="1">
      <c r="A39" s="18" t="s">
        <v>71</v>
      </c>
      <c r="B39" s="8">
        <v>17165000</v>
      </c>
      <c r="C39" s="26">
        <f t="shared" si="1"/>
        <v>4.6982586813732749E-3</v>
      </c>
    </row>
    <row r="40" spans="1:3" ht="21.75" customHeight="1">
      <c r="A40" s="18" t="s">
        <v>10</v>
      </c>
      <c r="B40" s="8">
        <v>15701249.99</v>
      </c>
      <c r="C40" s="26">
        <f t="shared" si="1"/>
        <v>4.2976134036661548E-3</v>
      </c>
    </row>
    <row r="41" spans="1:3" ht="37.5" customHeight="1">
      <c r="A41" s="86" t="s">
        <v>17</v>
      </c>
      <c r="B41" s="8">
        <v>3514000</v>
      </c>
      <c r="C41" s="26">
        <f t="shared" si="1"/>
        <v>9.618223714736783E-4</v>
      </c>
    </row>
    <row r="42" spans="1:3" ht="34.5" hidden="1" customHeight="1">
      <c r="A42" s="18" t="s">
        <v>72</v>
      </c>
      <c r="B42" s="8">
        <v>6000000</v>
      </c>
      <c r="C42" s="26">
        <f t="shared" si="1"/>
        <v>1.6422692740017274E-3</v>
      </c>
    </row>
    <row r="43" spans="1:3" ht="21.75" customHeight="1">
      <c r="A43" s="18" t="s">
        <v>73</v>
      </c>
      <c r="B43" s="8">
        <v>960000</v>
      </c>
      <c r="C43" s="26">
        <f t="shared" si="1"/>
        <v>2.6276308384027636E-4</v>
      </c>
    </row>
    <row r="44" spans="1:3" s="21" customFormat="1" ht="25.5" customHeight="1" thickBot="1">
      <c r="A44" s="19" t="s">
        <v>18</v>
      </c>
      <c r="B44" s="20">
        <f>SUM(B38:B43)</f>
        <v>932540249.99000001</v>
      </c>
      <c r="C44" s="27">
        <f>SUM(C38:C43)</f>
        <v>0.25524703322141112</v>
      </c>
    </row>
    <row r="45" spans="1:3" ht="15" customHeight="1" thickTop="1"/>
    <row r="46" spans="1:3" s="19" customFormat="1" ht="27" customHeight="1">
      <c r="A46" s="19" t="s">
        <v>75</v>
      </c>
      <c r="B46" s="22">
        <f>B44+B34</f>
        <v>3653481249.9899998</v>
      </c>
      <c r="C46" s="29">
        <f>C34+C44</f>
        <v>1</v>
      </c>
    </row>
    <row r="47" spans="1:3">
      <c r="A47" s="17"/>
    </row>
    <row r="48" spans="1:3">
      <c r="A48" s="17"/>
    </row>
    <row r="49" spans="1:3" ht="27" customHeight="1">
      <c r="A49" s="94"/>
      <c r="B49" s="94"/>
      <c r="C49" s="94"/>
    </row>
    <row r="50" spans="1:3" s="66" customFormat="1" ht="15">
      <c r="A50" s="87" t="s">
        <v>3</v>
      </c>
      <c r="B50" s="87"/>
      <c r="C50" s="87"/>
    </row>
    <row r="51" spans="1:3" s="13" customFormat="1" ht="18.75">
      <c r="A51" s="91" t="str">
        <f>A2</f>
        <v>INGRESOS ESTIMADOS AÑO 2010</v>
      </c>
      <c r="B51" s="91"/>
      <c r="C51" s="91"/>
    </row>
    <row r="52" spans="1:3" s="13" customFormat="1" ht="18.75">
      <c r="A52" s="93" t="s">
        <v>30</v>
      </c>
      <c r="B52" s="93"/>
      <c r="C52" s="93"/>
    </row>
    <row r="53" spans="1:3" s="13" customFormat="1" ht="18.75">
      <c r="A53" s="40"/>
      <c r="B53" s="40"/>
      <c r="C53" s="40"/>
    </row>
    <row r="54" spans="1:3" s="33" customFormat="1" ht="31.5">
      <c r="A54" s="42" t="s">
        <v>2</v>
      </c>
      <c r="B54" s="43" t="s">
        <v>25</v>
      </c>
      <c r="C54" s="44" t="s">
        <v>26</v>
      </c>
    </row>
    <row r="55" spans="1:3" s="21" customFormat="1" ht="30.75" customHeight="1">
      <c r="A55" s="78" t="s">
        <v>14</v>
      </c>
      <c r="B55" s="45">
        <f>B34/1000000</f>
        <v>2720.9409999999998</v>
      </c>
      <c r="C55" s="46">
        <f>B55/B57</f>
        <v>0.74475296677858893</v>
      </c>
    </row>
    <row r="56" spans="1:3" s="21" customFormat="1" ht="30.75" customHeight="1">
      <c r="A56" s="79" t="s">
        <v>16</v>
      </c>
      <c r="B56" s="47">
        <f>B44/1000000</f>
        <v>932.54024999000001</v>
      </c>
      <c r="C56" s="48">
        <f>B56/B57</f>
        <v>0.25524703322141107</v>
      </c>
    </row>
    <row r="57" spans="1:3" s="19" customFormat="1" ht="30.75" customHeight="1">
      <c r="A57" s="49" t="s">
        <v>74</v>
      </c>
      <c r="B57" s="50">
        <f>SUM(B55:B56)</f>
        <v>3653.4812499899999</v>
      </c>
      <c r="C57" s="51">
        <f>SUM(C55:C56)</f>
        <v>1</v>
      </c>
    </row>
    <row r="58" spans="1:3">
      <c r="A58" s="41" t="s">
        <v>37</v>
      </c>
    </row>
    <row r="59" spans="1:3">
      <c r="A59" s="41"/>
    </row>
    <row r="60" spans="1:3">
      <c r="A60" s="41"/>
    </row>
    <row r="61" spans="1:3">
      <c r="A61" s="17"/>
    </row>
    <row r="62" spans="1:3">
      <c r="A62" s="87" t="str">
        <f>A50</f>
        <v>Municipalidad de Pérez Zeledón</v>
      </c>
      <c r="B62" s="87"/>
      <c r="C62" s="87"/>
    </row>
    <row r="63" spans="1:3" s="13" customFormat="1" ht="18.75">
      <c r="A63" s="91" t="str">
        <f>A51</f>
        <v>INGRESOS ESTIMADOS AÑO 2010</v>
      </c>
      <c r="B63" s="91"/>
      <c r="C63" s="91"/>
    </row>
    <row r="64" spans="1:3">
      <c r="A64" s="92"/>
      <c r="B64" s="92"/>
      <c r="C64" s="92"/>
    </row>
    <row r="78" spans="1:1">
      <c r="A78" s="67" t="s">
        <v>37</v>
      </c>
    </row>
  </sheetData>
  <mergeCells count="9">
    <mergeCell ref="A63:C63"/>
    <mergeCell ref="A64:C64"/>
    <mergeCell ref="A52:C52"/>
    <mergeCell ref="A62:C62"/>
    <mergeCell ref="A1:C1"/>
    <mergeCell ref="A49:C49"/>
    <mergeCell ref="A2:C2"/>
    <mergeCell ref="A51:C51"/>
    <mergeCell ref="A50:C50"/>
  </mergeCells>
  <phoneticPr fontId="0" type="noConversion"/>
  <printOptions horizontalCentered="1"/>
  <pageMargins left="0.75" right="0.75" top="0.19685039370078741" bottom="0.78740157480314965" header="0" footer="0.59055118110236227"/>
  <pageSetup pageOrder="overThenDown" orientation="portrait" useFirstPageNumber="1" horizontalDpi="0" verticalDpi="0" r:id="rId1"/>
  <headerFooter alignWithMargins="0">
    <oddFooter>&amp;CPág. &amp;P</oddFooter>
  </headerFooter>
  <rowBreaks count="2" manualBreakCount="2">
    <brk id="35" max="16383" man="1"/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8B12-5DEE-4456-BFA3-DAE594FFFB18}">
  <dimension ref="A1:G15"/>
  <sheetViews>
    <sheetView workbookViewId="0">
      <selection activeCell="G7" sqref="G7:G8"/>
    </sheetView>
  </sheetViews>
  <sheetFormatPr defaultColWidth="12.5703125" defaultRowHeight="15.75"/>
  <cols>
    <col min="1" max="1" width="47.7109375" style="11" customWidth="1"/>
    <col min="2" max="2" width="18.85546875" style="11" customWidth="1"/>
    <col min="3" max="3" width="10.140625" style="9" customWidth="1"/>
    <col min="4" max="16384" width="12.5703125" style="6"/>
  </cols>
  <sheetData>
    <row r="1" spans="1:7" s="66" customFormat="1" ht="15">
      <c r="A1" s="87" t="s">
        <v>3</v>
      </c>
      <c r="B1" s="87"/>
      <c r="C1" s="87"/>
      <c r="D1" s="65"/>
      <c r="E1" s="65"/>
      <c r="F1" s="65"/>
      <c r="G1" s="65"/>
    </row>
    <row r="2" spans="1:7" ht="18.75">
      <c r="A2" s="96" t="s">
        <v>47</v>
      </c>
      <c r="B2" s="96"/>
      <c r="C2" s="96"/>
    </row>
    <row r="3" spans="1:7">
      <c r="A3" s="97" t="s">
        <v>30</v>
      </c>
      <c r="B3" s="97"/>
      <c r="C3" s="97"/>
    </row>
    <row r="4" spans="1:7" ht="15.75" customHeight="1" thickBot="1">
      <c r="A4" s="7"/>
      <c r="B4" s="8"/>
    </row>
    <row r="5" spans="1:7" ht="22.5" customHeight="1" thickBot="1">
      <c r="A5" s="53" t="s">
        <v>4</v>
      </c>
      <c r="B5" s="54" t="s">
        <v>5</v>
      </c>
      <c r="C5" s="55" t="s">
        <v>6</v>
      </c>
    </row>
    <row r="6" spans="1:7" s="10" customFormat="1" ht="21" customHeight="1">
      <c r="A6" s="60" t="s">
        <v>8</v>
      </c>
      <c r="B6" s="59">
        <v>1474.5</v>
      </c>
      <c r="C6" s="59">
        <f t="shared" ref="C6:C12" si="0">B6/$B$13*100</f>
        <v>36.80517593847582</v>
      </c>
    </row>
    <row r="7" spans="1:7" s="10" customFormat="1" ht="21" customHeight="1">
      <c r="A7" s="58" t="s">
        <v>34</v>
      </c>
      <c r="B7" s="57">
        <v>935.61</v>
      </c>
      <c r="C7" s="57">
        <f t="shared" si="0"/>
        <v>23.353876337604181</v>
      </c>
      <c r="G7" s="34"/>
    </row>
    <row r="8" spans="1:7" s="10" customFormat="1" ht="21" customHeight="1">
      <c r="A8" s="58" t="s">
        <v>48</v>
      </c>
      <c r="B8" s="57">
        <v>381.74</v>
      </c>
      <c r="C8" s="57">
        <f t="shared" si="0"/>
        <v>9.5286591134308303</v>
      </c>
      <c r="G8" s="34"/>
    </row>
    <row r="9" spans="1:7" s="10" customFormat="1" ht="21" customHeight="1">
      <c r="A9" s="80" t="s">
        <v>44</v>
      </c>
      <c r="B9" s="57">
        <v>836.88</v>
      </c>
      <c r="C9" s="57">
        <f t="shared" si="0"/>
        <v>20.889464658793926</v>
      </c>
    </row>
    <row r="10" spans="1:7" s="10" customFormat="1" ht="21" customHeight="1">
      <c r="A10" s="58" t="s">
        <v>33</v>
      </c>
      <c r="B10" s="57">
        <v>252.91</v>
      </c>
      <c r="C10" s="57">
        <f t="shared" si="0"/>
        <v>6.3129176307900439</v>
      </c>
    </row>
    <row r="11" spans="1:7" s="10" customFormat="1" ht="21" customHeight="1">
      <c r="A11" s="58" t="s">
        <v>32</v>
      </c>
      <c r="B11" s="57">
        <v>68.150000000000006</v>
      </c>
      <c r="C11" s="57">
        <f t="shared" si="0"/>
        <v>1.701100535915312</v>
      </c>
    </row>
    <row r="12" spans="1:7" s="10" customFormat="1" ht="21" customHeight="1">
      <c r="A12" s="58" t="s">
        <v>31</v>
      </c>
      <c r="B12" s="57">
        <v>56.44</v>
      </c>
      <c r="C12" s="57">
        <f t="shared" si="0"/>
        <v>1.4088057849898781</v>
      </c>
    </row>
    <row r="13" spans="1:7" ht="23.25" customHeight="1" thickBot="1">
      <c r="A13" s="68" t="s">
        <v>7</v>
      </c>
      <c r="B13" s="56">
        <f>SUM(B6:B12)</f>
        <v>4006.2300000000005</v>
      </c>
      <c r="C13" s="56">
        <f>SUM(C6:C12)</f>
        <v>100</v>
      </c>
    </row>
    <row r="14" spans="1:7" ht="16.5" thickTop="1">
      <c r="A14" s="61" t="s">
        <v>39</v>
      </c>
    </row>
    <row r="15" spans="1:7" ht="18.75">
      <c r="B15" s="12"/>
    </row>
  </sheetData>
  <mergeCells count="3">
    <mergeCell ref="A2:C2"/>
    <mergeCell ref="A3:C3"/>
    <mergeCell ref="A1:C1"/>
  </mergeCells>
  <phoneticPr fontId="6" type="noConversion"/>
  <printOptions horizontalCentered="1"/>
  <pageMargins left="0.75" right="0.75" top="0.19685039370078741" bottom="0.78740157480314965" header="0" footer="0.59055118110236227"/>
  <pageSetup pageOrder="overThenDown" orientation="portrait" useFirstPageNumber="1" horizontalDpi="0" verticalDpi="0" r:id="rId1"/>
  <headerFooter alignWithMargins="0">
    <oddFooter>&amp;CPág.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PRESUPUESTO ORDINARIO</vt:lpstr>
      <vt:lpstr>INGRESOS</vt:lpstr>
      <vt:lpstr>ING. PROPIOS Y TRANS.</vt:lpstr>
      <vt:lpstr>OBJ. GASTO</vt:lpstr>
      <vt:lpstr>'ING. PROPIOS Y TRANS.'!Print_Area</vt:lpstr>
      <vt:lpstr>INGRESOS!Print_Area</vt:lpstr>
      <vt:lpstr>'OBJ. GASTO'!Print_Area</vt:lpstr>
      <vt:lpstr>'PRESUPUESTO ORDINARIO'!Print_Area</vt:lpstr>
      <vt:lpstr>'OBJ. GASTO'!Print_Titles</vt:lpstr>
    </vt:vector>
  </TitlesOfParts>
  <Company>Unidad de Cajas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MUNICIPALIDAD PEREZ ZELEDON</dc:creator>
  <cp:lastModifiedBy>Ruben Mora Vargas</cp:lastModifiedBy>
  <cp:lastPrinted>2010-02-10T21:58:22Z</cp:lastPrinted>
  <dcterms:created xsi:type="dcterms:W3CDTF">1999-06-26T13:04:12Z</dcterms:created>
  <dcterms:modified xsi:type="dcterms:W3CDTF">2025-07-28T20:16:53Z</dcterms:modified>
</cp:coreProperties>
</file>